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成本表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<sst xmlns="http://schemas.openxmlformats.org/spreadsheetml/2006/main" count="37" uniqueCount="27">
  <si>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 xml:space="preserve">          人力资源管理工具——薪酬福利</t>
  </si>
  <si>
    <t xml:space="preserve">年度各部门人力成本比较分析 </t>
  </si>
  <si>
    <t>说明：本表格主要用于统计和分析企业本年度各部门人力成本数据，具体包括各部门每项人力成本项目的数据、年度总计、年度各项人力成本占比以及各分析项目的总计数据。内含自动计算公式，颜色标注部分无需录入数据，图表为自动生成。右侧图表可以对比分析任意两个部门的人力成本数据，修改部门名称即可。</t>
  </si>
  <si>
    <t>费用项目（单位：万元）</t>
  </si>
  <si>
    <t>总经办</t>
  </si>
  <si>
    <t>财务部</t>
  </si>
  <si>
    <t>人资部</t>
  </si>
  <si>
    <t>营销部</t>
  </si>
  <si>
    <t>行政部</t>
  </si>
  <si>
    <t>生产部</t>
  </si>
  <si>
    <t>研发部</t>
  </si>
  <si>
    <t>海外部</t>
  </si>
  <si>
    <t>项目部</t>
  </si>
  <si>
    <t>后勤部</t>
  </si>
  <si>
    <t>年度总计</t>
  </si>
  <si>
    <t>各项占比</t>
  </si>
  <si>
    <t>请在左右侧分别输入部门名称</t>
  </si>
  <si>
    <t>基本工资</t>
  </si>
  <si>
    <t>绩效工资</t>
  </si>
  <si>
    <t>津贴及奖金</t>
  </si>
  <si>
    <t>加班费</t>
  </si>
  <si>
    <t>社保医疗福利</t>
  </si>
  <si>
    <t>教育培训福利</t>
  </si>
  <si>
    <t>其他福利</t>
  </si>
  <si>
    <t>其他人工成本</t>
  </si>
  <si>
    <t>合计</t>
  </si>
  <si>
    <t>部门占比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</si>
</sst>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0"/>
      <name val="微软雅黑"/>
      <charset val="134"/>
    </font>
    <font>
      <b/>
      <sz val="18"/>
      <color theme="1" tint="0.249977111117893"/>
      <name val="微软雅黑"/>
      <charset val="134"/>
    </font>
    <font>
      <sz val="12"/>
      <color theme="1"/>
      <name val="微软雅黑"/>
      <charset val="134"/>
    </font>
    <font>
      <sz val="10"/>
      <color theme="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theme="0"/>
      <name val="微软雅黑"/>
      <charset val="134"/>
    </font>
    <font>
      <b/>
      <sz val="9"/>
      <color theme="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12"/>
      <name val="Microsoft YaHei UI"/>
      <charset val="134"/>
    </font>
    <font>
      <sz val="8"/>
      <color theme="0" tint="-0.499984740745262"/>
      <name val="宋体"/>
      <charset val="134"/>
    </font>
    <font>
      <b/>
      <sz val="12"/>
      <name val="微软雅黑"/>
      <charset val="134"/>
    </font>
    <font>
      <b/>
      <sz val="9"/>
      <name val="微软雅黑"/>
      <charset val="134"/>
    </font>
    <font>
      <sz val="8"/>
      <color theme="6" tint="0.799981688894314"/>
      <name val="PMingLiU-ExtB"/>
      <charset val="134"/>
    </font>
    <font>
      <sz val="8"/>
      <name val="PMingLiU-ExtB"/>
      <charset val="134"/>
    </font>
    <font>
      <b/>
      <sz val="11"/>
      <color theme="0"/>
      <name val="微软雅黑"/>
      <charset val="134"/>
    </font>
    <font>
      <b/>
      <sz val="11"/>
      <color theme="1"/>
      <name val="微软雅黑"/>
      <charset val="134"/>
    </font>
    <font>
      <sz val="8"/>
      <color theme="8" tint="0.799981688894314"/>
      <name val="PMingLiU-ExtB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Down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2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0" xfId="0" applyFont="1" applyFill="1" applyAlignment="1">
      <alignment vertical="center"/>
    </xf>
    <xf numFmtId="0" fontId="2" fillId="5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14" fillId="8" borderId="0" xfId="0" applyFont="1" applyFill="1" applyAlignment="1">
      <alignment horizontal="right"/>
    </xf>
    <xf numFmtId="176" fontId="15" fillId="9" borderId="2" xfId="0" applyNumberFormat="1" applyFont="1" applyFill="1" applyBorder="1" applyAlignment="1">
      <alignment horizontal="center" vertical="center" wrapText="1"/>
    </xf>
    <xf numFmtId="10" fontId="7" fillId="10" borderId="2" xfId="0" applyNumberFormat="1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right"/>
    </xf>
    <xf numFmtId="176" fontId="8" fillId="6" borderId="2" xfId="0" applyNumberFormat="1" applyFont="1" applyFill="1" applyBorder="1" applyAlignment="1">
      <alignment horizontal="center" vertical="center"/>
    </xf>
    <xf numFmtId="10" fontId="18" fillId="6" borderId="2" xfId="0" applyNumberFormat="1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right"/>
    </xf>
    <xf numFmtId="0" fontId="1" fillId="11" borderId="0" xfId="0" applyFont="1" applyFill="1" applyBorder="1" applyAlignment="1"/>
    <xf numFmtId="10" fontId="19" fillId="7" borderId="3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wrapText="1"/>
    </xf>
    <xf numFmtId="0" fontId="14" fillId="8" borderId="0" xfId="0" applyFont="1" applyFill="1" applyAlignment="1">
      <alignment horizontal="left"/>
    </xf>
    <xf numFmtId="0" fontId="7" fillId="12" borderId="0" xfId="0" applyFont="1" applyFill="1" applyBorder="1" applyAlignment="1">
      <alignment horizontal="center"/>
    </xf>
    <xf numFmtId="0" fontId="17" fillId="9" borderId="0" xfId="0" applyFont="1" applyFill="1" applyBorder="1" applyAlignment="1"/>
    <xf numFmtId="0" fontId="20" fillId="9" borderId="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wrapText="1"/>
    </xf>
    <xf numFmtId="0" fontId="1" fillId="12" borderId="0" xfId="0" applyFont="1" applyFill="1" applyBorder="1" applyAlignment="1"/>
    <xf numFmtId="0" fontId="1" fillId="9" borderId="0" xfId="0" applyFont="1" applyFill="1" applyBorder="1" applyAlignment="1"/>
    <xf numFmtId="0" fontId="20" fillId="9" borderId="0" xfId="0" applyFont="1" applyFill="1" applyBorder="1" applyAlignment="1"/>
    <xf numFmtId="0" fontId="21" fillId="0" borderId="0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A84C"/>
      <color rgb="00009A46"/>
      <color rgb="00B84542"/>
      <color rgb="00007635"/>
      <color rgb="008B71AB"/>
      <color rgb="00FFFFCC"/>
      <color rgb="00A997C1"/>
      <color rgb="0069633B"/>
      <color rgb="00AFA373"/>
      <color rgb="007BA2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成本表!$A$5</c:f>
              <c:strCache>
                <c:ptCount val="1"/>
                <c:pt idx="0">
                  <c:v>基本工资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成本表!$B$5:$M$5</c15:sqref>
                  </c15:fullRef>
                </c:ext>
              </c:extLst>
              <c:f>成本表!$B$5:$K$5</c:f>
              <c:numCache>
                <c:formatCode>0.00_ </c:formatCode>
                <c:ptCount val="10"/>
                <c:pt idx="0">
                  <c:v>5.8</c:v>
                </c:pt>
                <c:pt idx="1">
                  <c:v>8.5</c:v>
                </c:pt>
                <c:pt idx="2">
                  <c:v>9</c:v>
                </c:pt>
                <c:pt idx="3">
                  <c:v>14.5</c:v>
                </c:pt>
                <c:pt idx="4">
                  <c:v>10</c:v>
                </c:pt>
                <c:pt idx="5">
                  <c:v>15.8</c:v>
                </c:pt>
                <c:pt idx="6">
                  <c:v>11</c:v>
                </c:pt>
                <c:pt idx="7">
                  <c:v>6.5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</c:ser>
        <c:ser>
          <c:idx val="1"/>
          <c:order val="1"/>
          <c:tx>
            <c:strRef>
              <c:f>成本表!$A$6</c:f>
              <c:strCache>
                <c:ptCount val="1"/>
                <c:pt idx="0">
                  <c:v>绩效工资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成本表!$B$6:$M$6</c15:sqref>
                  </c15:fullRef>
                </c:ext>
              </c:extLst>
              <c:f>成本表!$B$6:$K$6</c:f>
              <c:numCache>
                <c:formatCode>0.00_ </c:formatCode>
                <c:ptCount val="10"/>
                <c:pt idx="0">
                  <c:v>4.8</c:v>
                </c:pt>
                <c:pt idx="1">
                  <c:v>6.5</c:v>
                </c:pt>
                <c:pt idx="2">
                  <c:v>7</c:v>
                </c:pt>
                <c:pt idx="3">
                  <c:v>12</c:v>
                </c:pt>
                <c:pt idx="4">
                  <c:v>8</c:v>
                </c:pt>
                <c:pt idx="5">
                  <c:v>12.5</c:v>
                </c:pt>
                <c:pt idx="6">
                  <c:v>9</c:v>
                </c:pt>
                <c:pt idx="7">
                  <c:v>4.5</c:v>
                </c:pt>
                <c:pt idx="8">
                  <c:v>6</c:v>
                </c:pt>
                <c:pt idx="9">
                  <c:v>3.9</c:v>
                </c:pt>
              </c:numCache>
            </c:numRef>
          </c:val>
        </c:ser>
        <c:ser>
          <c:idx val="2"/>
          <c:order val="2"/>
          <c:tx>
            <c:strRef>
              <c:f>成本表!$A$7</c:f>
              <c:strCache>
                <c:ptCount val="1"/>
                <c:pt idx="0">
                  <c:v>津贴及奖金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成本表!$B$7:$M$7</c15:sqref>
                  </c15:fullRef>
                </c:ext>
              </c:extLst>
              <c:f>成本表!$B$7:$K$7</c:f>
              <c:numCache>
                <c:formatCode>0.00_ </c:formatCode>
                <c:ptCount val="10"/>
                <c:pt idx="0">
                  <c:v>1</c:v>
                </c:pt>
                <c:pt idx="1">
                  <c:v>2.5</c:v>
                </c:pt>
                <c:pt idx="2">
                  <c:v>3</c:v>
                </c:pt>
                <c:pt idx="3">
                  <c:v>8.5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2.5</c:v>
                </c:pt>
                <c:pt idx="8">
                  <c:v>5.5</c:v>
                </c:pt>
                <c:pt idx="9">
                  <c:v>3</c:v>
                </c:pt>
              </c:numCache>
            </c:numRef>
          </c:val>
        </c:ser>
        <c:ser>
          <c:idx val="3"/>
          <c:order val="3"/>
          <c:tx>
            <c:strRef>
              <c:f>成本表!$A$8</c:f>
              <c:strCache>
                <c:ptCount val="1"/>
                <c:pt idx="0">
                  <c:v>加班费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成本表!$B$8:$M$8</c15:sqref>
                  </c15:fullRef>
                </c:ext>
              </c:extLst>
              <c:f>成本表!$B$8:$K$8</c:f>
              <c:numCache>
                <c:formatCode>0.00_ </c:formatCode>
                <c:ptCount val="10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3.6</c:v>
                </c:pt>
                <c:pt idx="4">
                  <c:v>1.8</c:v>
                </c:pt>
                <c:pt idx="5">
                  <c:v>4</c:v>
                </c:pt>
                <c:pt idx="6">
                  <c:v>2.2</c:v>
                </c:pt>
                <c:pt idx="7">
                  <c:v>1.4</c:v>
                </c:pt>
                <c:pt idx="8">
                  <c:v>2.6</c:v>
                </c:pt>
                <c:pt idx="9">
                  <c:v>2.8</c:v>
                </c:pt>
              </c:numCache>
            </c:numRef>
          </c:val>
        </c:ser>
        <c:ser>
          <c:idx val="4"/>
          <c:order val="4"/>
          <c:tx>
            <c:strRef>
              <c:f>成本表!$A$9</c:f>
              <c:strCache>
                <c:ptCount val="1"/>
                <c:pt idx="0">
                  <c:v>社保医疗福利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成本表!$B$9:$M$9</c15:sqref>
                  </c15:fullRef>
                </c:ext>
              </c:extLst>
              <c:f>成本表!$B$9:$K$9</c:f>
              <c:numCache>
                <c:formatCode>0.00_ 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1.6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5"/>
          <c:order val="5"/>
          <c:tx>
            <c:strRef>
              <c:f>成本表!$A$10</c:f>
              <c:strCache>
                <c:ptCount val="1"/>
                <c:pt idx="0">
                  <c:v>教育培训福利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成本表!$B$10:$M$10</c15:sqref>
                  </c15:fullRef>
                </c:ext>
              </c:extLst>
              <c:f>成本表!$B$10:$K$10</c:f>
              <c:numCache>
                <c:formatCode>0.00_ 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2.2</c:v>
                </c:pt>
                <c:pt idx="3">
                  <c:v>5.3</c:v>
                </c:pt>
                <c:pt idx="4">
                  <c:v>2.4</c:v>
                </c:pt>
                <c:pt idx="5">
                  <c:v>3.5</c:v>
                </c:pt>
                <c:pt idx="6">
                  <c:v>2.6</c:v>
                </c:pt>
                <c:pt idx="7">
                  <c:v>1.6</c:v>
                </c:pt>
                <c:pt idx="8">
                  <c:v>2.8</c:v>
                </c:pt>
                <c:pt idx="9">
                  <c:v>2.9</c:v>
                </c:pt>
              </c:numCache>
            </c:numRef>
          </c:val>
        </c:ser>
        <c:ser>
          <c:idx val="6"/>
          <c:order val="6"/>
          <c:tx>
            <c:strRef>
              <c:f>成本表!$A$11</c:f>
              <c:strCache>
                <c:ptCount val="1"/>
                <c:pt idx="0">
                  <c:v>其他福利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成本表!$B$11:$M$11</c15:sqref>
                  </c15:fullRef>
                </c:ext>
              </c:extLst>
              <c:f>成本表!$B$11:$K$11</c:f>
              <c:numCache>
                <c:formatCode>0.00_ </c:formatCode>
                <c:ptCount val="10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3.8</c:v>
                </c:pt>
                <c:pt idx="4">
                  <c:v>1.8</c:v>
                </c:pt>
                <c:pt idx="5">
                  <c:v>2</c:v>
                </c:pt>
                <c:pt idx="6">
                  <c:v>2.2</c:v>
                </c:pt>
                <c:pt idx="7">
                  <c:v>2.2</c:v>
                </c:pt>
                <c:pt idx="8">
                  <c:v>2.6</c:v>
                </c:pt>
                <c:pt idx="9">
                  <c:v>2.8</c:v>
                </c:pt>
              </c:numCache>
            </c:numRef>
          </c:val>
        </c:ser>
        <c:ser>
          <c:idx val="7"/>
          <c:order val="7"/>
          <c:tx>
            <c:strRef>
              <c:f>成本表!$A$12</c:f>
              <c:strCache>
                <c:ptCount val="1"/>
                <c:pt idx="0">
                  <c:v>其他人工成本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成本表!$B$12:$M$12</c15:sqref>
                  </c15:fullRef>
                </c:ext>
              </c:extLst>
              <c:f>成本表!$B$12:$K$12</c:f>
              <c:numCache>
                <c:formatCode>0.00_ </c:formatCode>
                <c:ptCount val="10"/>
                <c:pt idx="0">
                  <c:v>0.5</c:v>
                </c:pt>
                <c:pt idx="1">
                  <c:v>0.8</c:v>
                </c:pt>
                <c:pt idx="2">
                  <c:v>1.1</c:v>
                </c:pt>
                <c:pt idx="3">
                  <c:v>1.4</c:v>
                </c:pt>
                <c:pt idx="4">
                  <c:v>1.7</c:v>
                </c:pt>
                <c:pt idx="5">
                  <c:v>2</c:v>
                </c:pt>
                <c:pt idx="6">
                  <c:v>2.3</c:v>
                </c:pt>
                <c:pt idx="7">
                  <c:v>2.6</c:v>
                </c:pt>
                <c:pt idx="8">
                  <c:v>2.7</c:v>
                </c:pt>
                <c:pt idx="9">
                  <c:v>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54496"/>
        <c:axId val="73756032"/>
      </c:areaChart>
      <c:lineChart>
        <c:grouping val="standard"/>
        <c:varyColors val="0"/>
        <c:ser>
          <c:idx val="8"/>
          <c:order val="8"/>
          <c:tx>
            <c:strRef>
              <c:f>成本表!$A$13</c:f>
              <c:strCache>
                <c:ptCount val="1"/>
                <c:pt idx="0">
                  <c:v>合计</c:v>
                </c:pt>
              </c:strCache>
            </c:strRef>
          </c:tx>
          <c:spPr>
            <a:ln w="3492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7"/>
            <c:spPr>
              <a:solidFill>
                <a:schemeClr val="bg2"/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成本表!$B$13:$M$13</c15:sqref>
                  </c15:fullRef>
                </c:ext>
              </c:extLst>
              <c:f>成本表!$B$13:$K$13</c:f>
              <c:numCache>
                <c:formatCode>0.00_ </c:formatCode>
                <c:ptCount val="10"/>
                <c:pt idx="0">
                  <c:v>16.1</c:v>
                </c:pt>
                <c:pt idx="1">
                  <c:v>24.8</c:v>
                </c:pt>
                <c:pt idx="2">
                  <c:v>27.1</c:v>
                </c:pt>
                <c:pt idx="3">
                  <c:v>53.1</c:v>
                </c:pt>
                <c:pt idx="4">
                  <c:v>31.7</c:v>
                </c:pt>
                <c:pt idx="5">
                  <c:v>48.3</c:v>
                </c:pt>
                <c:pt idx="6">
                  <c:v>36.3</c:v>
                </c:pt>
                <c:pt idx="7">
                  <c:v>22.9</c:v>
                </c:pt>
                <c:pt idx="8">
                  <c:v>32.2</c:v>
                </c:pt>
                <c:pt idx="9">
                  <c:v>25.6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754496"/>
        <c:axId val="73756032"/>
      </c:lineChart>
      <c:catAx>
        <c:axId val="73754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756032"/>
        <c:crosses val="autoZero"/>
        <c:auto val="1"/>
        <c:lblAlgn val="ctr"/>
        <c:lblOffset val="100"/>
        <c:noMultiLvlLbl val="0"/>
      </c:catAx>
      <c:valAx>
        <c:axId val="737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7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5"/>
          <c:tx>
            <c:strRef>
              <c:f>成本表!$F$4</c:f>
              <c:strCache>
                <c:ptCount val="1"/>
                <c:pt idx="0">
                  <c:v>行政部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delete val="1"/>
          </c:dLbls>
          <c:cat>
            <c:strRef>
              <c:f>成本表!$A$5:$A$13</c:f>
              <c:strCache>
                <c:ptCount val="9"/>
                <c:pt idx="0">
                  <c:v>基本工资</c:v>
                </c:pt>
                <c:pt idx="1">
                  <c:v>绩效工资</c:v>
                </c:pt>
                <c:pt idx="2">
                  <c:v>津贴及奖金</c:v>
                </c:pt>
                <c:pt idx="3">
                  <c:v>加班费</c:v>
                </c:pt>
                <c:pt idx="4">
                  <c:v>社保医疗福利</c:v>
                </c:pt>
                <c:pt idx="5">
                  <c:v>教育培训福利</c:v>
                </c:pt>
                <c:pt idx="6">
                  <c:v>其他福利</c:v>
                </c:pt>
                <c:pt idx="7">
                  <c:v>其他人工成本</c:v>
                </c:pt>
                <c:pt idx="8">
                  <c:v>合计</c:v>
                </c:pt>
              </c:strCache>
            </c:strRef>
          </c:cat>
          <c:val>
            <c:numRef>
              <c:f>成本表!$F$5:$F$13</c:f>
              <c:numCache>
                <c:formatCode>0.00_ 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1.8</c:v>
                </c:pt>
                <c:pt idx="4">
                  <c:v>2</c:v>
                </c:pt>
                <c:pt idx="5">
                  <c:v>2.4</c:v>
                </c:pt>
                <c:pt idx="6">
                  <c:v>1.8</c:v>
                </c:pt>
                <c:pt idx="7">
                  <c:v>1.7</c:v>
                </c:pt>
                <c:pt idx="8">
                  <c:v>31.7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88946176"/>
        <c:axId val="88947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成本表!$B$4</c15:sqref>
                        </c15:formulaRef>
                      </c:ext>
                    </c:extLst>
                    <c:strCache>
                      <c:ptCount val="1"/>
                      <c:pt idx="0">
                        <c:v>总经办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1"/>
                    </a:solidFill>
                    <a:miter lim="800000"/>
                  </a:ln>
                  <a:effectLst>
                    <a:glow rad="63500">
                      <a:schemeClr val="accent1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成本表!$B$5:$B$13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5.8</c:v>
                      </c:pt>
                      <c:pt idx="1">
                        <c:v>4.8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0.5</c:v>
                      </c:pt>
                      <c:pt idx="8">
                        <c:v>16.1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成本表!$G$4</c15:sqref>
                        </c15:formulaRef>
                      </c:ext>
                    </c:extLst>
                    <c:strCache>
                      <c:ptCount val="1"/>
                      <c:pt idx="0">
                        <c:v>生产部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6"/>
                    </a:solidFill>
                    <a:miter lim="800000"/>
                  </a:ln>
                  <a:effectLst>
                    <a:glow rad="63500">
                      <a:schemeClr val="accent6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成本表!$G$5:$G$13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15.8</c:v>
                      </c:pt>
                      <c:pt idx="1">
                        <c:v>12.5</c:v>
                      </c:pt>
                      <c:pt idx="2">
                        <c:v>4.5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3.5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48.3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成本表!$C$4</c15:sqref>
                        </c15:formulaRef>
                      </c:ext>
                    </c:extLst>
                    <c:strCache>
                      <c:ptCount val="1"/>
                      <c:pt idx="0">
                        <c:v>财务部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2"/>
                    </a:solidFill>
                    <a:miter lim="800000"/>
                  </a:ln>
                  <a:effectLst>
                    <a:glow rad="63500">
                      <a:schemeClr val="accent2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成本表!$C$5:$C$13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8.5</c:v>
                      </c:pt>
                      <c:pt idx="1">
                        <c:v>6.5</c:v>
                      </c:pt>
                      <c:pt idx="2">
                        <c:v>2.5</c:v>
                      </c:pt>
                      <c:pt idx="3">
                        <c:v>1.2</c:v>
                      </c:pt>
                      <c:pt idx="4">
                        <c:v>2</c:v>
                      </c:pt>
                      <c:pt idx="5">
                        <c:v>2.1</c:v>
                      </c:pt>
                      <c:pt idx="6">
                        <c:v>1.2</c:v>
                      </c:pt>
                      <c:pt idx="7">
                        <c:v>0.8</c:v>
                      </c:pt>
                      <c:pt idx="8">
                        <c:v>24.8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成本表!$D$4</c15:sqref>
                        </c15:formulaRef>
                      </c:ext>
                    </c:extLst>
                    <c:strCache>
                      <c:ptCount val="1"/>
                      <c:pt idx="0">
                        <c:v>人资部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3"/>
                    </a:solidFill>
                    <a:miter lim="800000"/>
                  </a:ln>
                  <a:effectLst>
                    <a:glow rad="63500">
                      <a:schemeClr val="accent3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成本表!$D$5:$D$13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9</c:v>
                      </c:pt>
                      <c:pt idx="1">
                        <c:v>7</c:v>
                      </c:pt>
                      <c:pt idx="2">
                        <c:v>3</c:v>
                      </c:pt>
                      <c:pt idx="3">
                        <c:v>1.4</c:v>
                      </c:pt>
                      <c:pt idx="4">
                        <c:v>2</c:v>
                      </c:pt>
                      <c:pt idx="5">
                        <c:v>2.2</c:v>
                      </c:pt>
                      <c:pt idx="6">
                        <c:v>1.4</c:v>
                      </c:pt>
                      <c:pt idx="7">
                        <c:v>1.1</c:v>
                      </c:pt>
                      <c:pt idx="8">
                        <c:v>27.1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成本表!$E$4</c15:sqref>
                        </c15:formulaRef>
                      </c:ext>
                    </c:extLst>
                    <c:strCache>
                      <c:ptCount val="1"/>
                      <c:pt idx="0">
                        <c:v>营销部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4"/>
                    </a:solidFill>
                    <a:miter lim="800000"/>
                  </a:ln>
                  <a:effectLst>
                    <a:glow rad="63500">
                      <a:schemeClr val="accent4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成本表!$E$5:$E$13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14.5</c:v>
                      </c:pt>
                      <c:pt idx="1">
                        <c:v>12</c:v>
                      </c:pt>
                      <c:pt idx="2">
                        <c:v>8.5</c:v>
                      </c:pt>
                      <c:pt idx="3">
                        <c:v>3.6</c:v>
                      </c:pt>
                      <c:pt idx="4">
                        <c:v>4</c:v>
                      </c:pt>
                      <c:pt idx="5">
                        <c:v>5.3</c:v>
                      </c:pt>
                      <c:pt idx="6">
                        <c:v>3.8</c:v>
                      </c:pt>
                      <c:pt idx="7">
                        <c:v>1.4</c:v>
                      </c:pt>
                      <c:pt idx="8">
                        <c:v>53.1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成本表!$H$4</c15:sqref>
                        </c15:formulaRef>
                      </c:ext>
                    </c:extLst>
                    <c:strCache>
                      <c:ptCount val="1"/>
                      <c:pt idx="0">
                        <c:v>研发部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1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1">
                        <a:lumMod val="6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成本表!$H$5:$H$13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11</c:v>
                      </c:pt>
                      <c:pt idx="1">
                        <c:v>9</c:v>
                      </c:pt>
                      <c:pt idx="2">
                        <c:v>5</c:v>
                      </c:pt>
                      <c:pt idx="3">
                        <c:v>2.2</c:v>
                      </c:pt>
                      <c:pt idx="4">
                        <c:v>2</c:v>
                      </c:pt>
                      <c:pt idx="5">
                        <c:v>2.6</c:v>
                      </c:pt>
                      <c:pt idx="6">
                        <c:v>2.2</c:v>
                      </c:pt>
                      <c:pt idx="7">
                        <c:v>2.3</c:v>
                      </c:pt>
                      <c:pt idx="8">
                        <c:v>36.3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成本表!$I$4</c15:sqref>
                        </c15:formulaRef>
                      </c:ext>
                    </c:extLst>
                    <c:strCache>
                      <c:ptCount val="1"/>
                      <c:pt idx="0">
                        <c:v>海外部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2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2">
                        <a:lumMod val="6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成本表!$I$5:$I$13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6.5</c:v>
                      </c:pt>
                      <c:pt idx="1">
                        <c:v>4.5</c:v>
                      </c:pt>
                      <c:pt idx="2">
                        <c:v>2.5</c:v>
                      </c:pt>
                      <c:pt idx="3">
                        <c:v>1.4</c:v>
                      </c:pt>
                      <c:pt idx="4">
                        <c:v>1.6</c:v>
                      </c:pt>
                      <c:pt idx="5">
                        <c:v>1.6</c:v>
                      </c:pt>
                      <c:pt idx="6">
                        <c:v>2.2</c:v>
                      </c:pt>
                      <c:pt idx="7">
                        <c:v>2.6</c:v>
                      </c:pt>
                      <c:pt idx="8">
                        <c:v>22.9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成本表!$J$4</c15:sqref>
                        </c15:formulaRef>
                      </c:ext>
                    </c:extLst>
                    <c:strCache>
                      <c:ptCount val="1"/>
                      <c:pt idx="0">
                        <c:v>项目部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3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3">
                        <a:lumMod val="6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成本表!$J$5:$J$13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8</c:v>
                      </c:pt>
                      <c:pt idx="1">
                        <c:v>6</c:v>
                      </c:pt>
                      <c:pt idx="2">
                        <c:v>5.5</c:v>
                      </c:pt>
                      <c:pt idx="3">
                        <c:v>2.6</c:v>
                      </c:pt>
                      <c:pt idx="4">
                        <c:v>2</c:v>
                      </c:pt>
                      <c:pt idx="5">
                        <c:v>2.8</c:v>
                      </c:pt>
                      <c:pt idx="6">
                        <c:v>2.6</c:v>
                      </c:pt>
                      <c:pt idx="7">
                        <c:v>2.7</c:v>
                      </c:pt>
                      <c:pt idx="8">
                        <c:v>32.2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成本表!$K$4</c15:sqref>
                        </c15:formulaRef>
                      </c:ext>
                    </c:extLst>
                    <c:strCache>
                      <c:ptCount val="1"/>
                      <c:pt idx="0">
                        <c:v>后勤部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4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4">
                        <a:lumMod val="6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numFmt formatCode="General" sourceLinked="1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成本表!$K$5:$K$13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6</c:v>
                      </c:pt>
                      <c:pt idx="1">
                        <c:v>3.9</c:v>
                      </c:pt>
                      <c:pt idx="2">
                        <c:v>3</c:v>
                      </c:pt>
                      <c:pt idx="3">
                        <c:v>2.8</c:v>
                      </c:pt>
                      <c:pt idx="4">
                        <c:v>2</c:v>
                      </c:pt>
                      <c:pt idx="5">
                        <c:v>2.9</c:v>
                      </c:pt>
                      <c:pt idx="6">
                        <c:v>2.8</c:v>
                      </c:pt>
                      <c:pt idx="7">
                        <c:v>2.2</c:v>
                      </c:pt>
                      <c:pt idx="8">
                        <c:v>25.6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成本表!#REF!</c15:sqref>
                        </c15:formulaRef>
                      </c:ext>
                    </c:extLst>
                    <c:strCache>
                      <c:ptCount val="1"/>
                      <c:pt idx="0">
                        <c:v/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5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5">
                        <a:lumMod val="6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numFmt formatCode="General" sourceLinked="1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uri="{02D57815-91ED-43cb-92C2-25804820EDAC}">
                        <c15:formulaRef>
                          <c15:sqref>成本表!#REF!</c15:sqref>
                        </c15:formulaRef>
                      </c:ext>
                    </c:extLst>
                    <c:strCache>
                      <c:ptCount val="1"/>
                      <c:pt idx="0">
                        <c:v/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6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6">
                        <a:lumMod val="6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numFmt formatCode="General" sourceLinked="1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uri="{02D57815-91ED-43cb-92C2-25804820EDAC}">
                        <c15:formulaRef>
                          <c15:sqref>成本表!$L$4</c15:sqref>
                        </c15:formulaRef>
                      </c:ext>
                    </c:extLst>
                    <c:strCache>
                      <c:ptCount val="1"/>
                      <c:pt idx="0">
                        <c:v>年度总计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1">
                        <a:lumMod val="80000"/>
                        <a:lumOff val="20000"/>
                      </a:schemeClr>
                    </a:solidFill>
                    <a:miter lim="800000"/>
                  </a:ln>
                  <a:effectLst>
                    <a:glow rad="63500">
                      <a:schemeClr val="accent1">
                        <a:lumMod val="80000"/>
                        <a:lumOff val="2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numFmt formatCode="General" sourceLinked="1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成本表!$L$5:$L$13</c15:sqref>
                        </c15:formulaRef>
                      </c:ext>
                    </c:extLst>
                    <c:numCache>
                      <c:formatCode>0.00_ </c:formatCode>
                      <c:ptCount val="9"/>
                      <c:pt idx="0">
                        <c:v>95.1</c:v>
                      </c:pt>
                      <c:pt idx="1">
                        <c:v>74.2</c:v>
                      </c:pt>
                      <c:pt idx="2">
                        <c:v>39.5</c:v>
                      </c:pt>
                      <c:pt idx="3">
                        <c:v>22</c:v>
                      </c:pt>
                      <c:pt idx="4">
                        <c:v>22.6</c:v>
                      </c:pt>
                      <c:pt idx="5">
                        <c:v>26.4</c:v>
                      </c:pt>
                      <c:pt idx="6">
                        <c:v>21</c:v>
                      </c:pt>
                      <c:pt idx="7">
                        <c:v>17.3</c:v>
                      </c:pt>
                      <c:pt idx="8">
                        <c:v>318.1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uri="{02D57815-91ED-43cb-92C2-25804820EDAC}">
                        <c15:formulaRef>
                          <c15:sqref>成本表!$M$4</c15:sqref>
                        </c15:formulaRef>
                      </c:ext>
                    </c:extLst>
                    <c:strCache>
                      <c:ptCount val="1"/>
                      <c:pt idx="0">
                        <c:v>各项占比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2">
                        <a:lumMod val="80000"/>
                        <a:lumOff val="20000"/>
                      </a:schemeClr>
                    </a:solidFill>
                    <a:miter lim="800000"/>
                  </a:ln>
                  <a:effectLst>
                    <a:glow rad="63500">
                      <a:schemeClr val="accent2">
                        <a:lumMod val="80000"/>
                        <a:lumOff val="20000"/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dLbls>
                  <c:numFmt formatCode="General" sourceLinked="1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900" b="0" i="0" u="none" strike="noStrike" kern="1200" baseline="0">
                          <a:solidFill>
                            <a:schemeClr val="lt1">
                              <a:lumMod val="7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成本表!$A$5:$A$13</c15:sqref>
                        </c15:formulaRef>
                      </c:ext>
                    </c:extLst>
                    <c:strCache>
                      <c:ptCount val="9"/>
                      <c:pt idx="0">
                        <c:v>基本工资</c:v>
                      </c:pt>
                      <c:pt idx="1">
                        <c:v>绩效工资</c:v>
                      </c:pt>
                      <c:pt idx="2">
                        <c:v>津贴及奖金</c:v>
                      </c:pt>
                      <c:pt idx="3">
                        <c:v>加班费</c:v>
                      </c:pt>
                      <c:pt idx="4">
                        <c:v>社保医疗福利</c:v>
                      </c:pt>
                      <c:pt idx="5">
                        <c:v>教育培训福利</c:v>
                      </c:pt>
                      <c:pt idx="6">
                        <c:v>其他福利</c:v>
                      </c:pt>
                      <c:pt idx="7">
                        <c:v>其他人工成本</c:v>
                      </c:pt>
                      <c:pt idx="8">
                        <c:v>合计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成本表!$M$5:$M$13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0.298962590380384</c:v>
                      </c:pt>
                      <c:pt idx="1">
                        <c:v>0.233259981138007</c:v>
                      </c:pt>
                      <c:pt idx="2">
                        <c:v>0.124174787802578</c:v>
                      </c:pt>
                      <c:pt idx="3">
                        <c:v>0.0691606413077649</c:v>
                      </c:pt>
                      <c:pt idx="4">
                        <c:v>0.0710468406161585</c:v>
                      </c:pt>
                      <c:pt idx="5">
                        <c:v>0.0829927695693178</c:v>
                      </c:pt>
                      <c:pt idx="6">
                        <c:v>0.0660169757937756</c:v>
                      </c:pt>
                      <c:pt idx="7">
                        <c:v>0.0543854133920151</c:v>
                      </c:pt>
                      <c:pt idx="8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889461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947712"/>
        <c:crosses val="autoZero"/>
        <c:auto val="1"/>
        <c:lblAlgn val="ctr"/>
        <c:lblOffset val="100"/>
        <c:noMultiLvlLbl val="0"/>
      </c:catAx>
      <c:valAx>
        <c:axId val="889477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94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成本表!$A$5</c:f>
              <c:strCache>
                <c:ptCount val="1"/>
                <c:pt idx="0">
                  <c:v>基本工资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成本表!$B$4:$M$4</c15:sqref>
                  </c15:fullRef>
                </c:ext>
              </c:extLst>
              <c:f>成本表!$B$4:$K$4</c:f>
              <c:strCache>
                <c:ptCount val="10"/>
                <c:pt idx="0">
                  <c:v>总经办</c:v>
                </c:pt>
                <c:pt idx="1">
                  <c:v>财务部</c:v>
                </c:pt>
                <c:pt idx="2">
                  <c:v>人资部</c:v>
                </c:pt>
                <c:pt idx="3">
                  <c:v>营销部</c:v>
                </c:pt>
                <c:pt idx="4">
                  <c:v>行政部</c:v>
                </c:pt>
                <c:pt idx="5">
                  <c:v>生产部</c:v>
                </c:pt>
                <c:pt idx="6">
                  <c:v>研发部</c:v>
                </c:pt>
                <c:pt idx="7">
                  <c:v>海外部</c:v>
                </c:pt>
                <c:pt idx="8">
                  <c:v>项目部</c:v>
                </c:pt>
                <c:pt idx="9">
                  <c:v>后勤部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成本表!$B$5:$M$5</c15:sqref>
                  </c15:fullRef>
                </c:ext>
              </c:extLst>
              <c:f>成本表!$B$5:$K$5</c:f>
              <c:numCache>
                <c:formatCode>0.00_ </c:formatCode>
                <c:ptCount val="10"/>
                <c:pt idx="0">
                  <c:v>5.8</c:v>
                </c:pt>
                <c:pt idx="1">
                  <c:v>8.5</c:v>
                </c:pt>
                <c:pt idx="2">
                  <c:v>9</c:v>
                </c:pt>
                <c:pt idx="3">
                  <c:v>14.5</c:v>
                </c:pt>
                <c:pt idx="4">
                  <c:v>10</c:v>
                </c:pt>
                <c:pt idx="5">
                  <c:v>15.8</c:v>
                </c:pt>
                <c:pt idx="6">
                  <c:v>11</c:v>
                </c:pt>
                <c:pt idx="7">
                  <c:v>6.5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3"/>
        <c:overlap val="-68"/>
        <c:axId val="88801280"/>
        <c:axId val="888028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成本表!$A$6</c15:sqref>
                        </c15:formulaRef>
                      </c:ext>
                    </c:extLst>
                    <c:strCache>
                      <c:ptCount val="1"/>
                      <c:pt idx="0">
                        <c:v>绩效工资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成本表!$B$6:$M$6</c15:sqref>
                        </c15:fullRef>
                        <c15:formulaRef>
                          <c15:sqref>成本表!$B$6:$K$6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4.8</c:v>
                      </c:pt>
                      <c:pt idx="1">
                        <c:v>6.5</c:v>
                      </c:pt>
                      <c:pt idx="2">
                        <c:v>7</c:v>
                      </c:pt>
                      <c:pt idx="3">
                        <c:v>12</c:v>
                      </c:pt>
                      <c:pt idx="4">
                        <c:v>8</c:v>
                      </c:pt>
                      <c:pt idx="5">
                        <c:v>12.5</c:v>
                      </c:pt>
                      <c:pt idx="6">
                        <c:v>9</c:v>
                      </c:pt>
                      <c:pt idx="7">
                        <c:v>4.5</c:v>
                      </c:pt>
                      <c:pt idx="8">
                        <c:v>6</c:v>
                      </c:pt>
                      <c:pt idx="9">
                        <c:v>3.9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成本表!$A$7</c15:sqref>
                        </c15:formulaRef>
                      </c:ext>
                    </c:extLst>
                    <c:strCache>
                      <c:ptCount val="1"/>
                      <c:pt idx="0">
                        <c:v>津贴及奖金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成本表!$B$7:$M$7</c15:sqref>
                        </c15:fullRef>
                        <c15:formulaRef>
                          <c15:sqref>成本表!$B$7:$K$7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1</c:v>
                      </c:pt>
                      <c:pt idx="1">
                        <c:v>2.5</c:v>
                      </c:pt>
                      <c:pt idx="2">
                        <c:v>3</c:v>
                      </c:pt>
                      <c:pt idx="3">
                        <c:v>8.5</c:v>
                      </c:pt>
                      <c:pt idx="4">
                        <c:v>4</c:v>
                      </c:pt>
                      <c:pt idx="5">
                        <c:v>4.5</c:v>
                      </c:pt>
                      <c:pt idx="6">
                        <c:v>5</c:v>
                      </c:pt>
                      <c:pt idx="7">
                        <c:v>2.5</c:v>
                      </c:pt>
                      <c:pt idx="8">
                        <c:v>5.5</c:v>
                      </c:pt>
                      <c:pt idx="9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成本表!$A$8</c15:sqref>
                        </c15:formulaRef>
                      </c:ext>
                    </c:extLst>
                    <c:strCache>
                      <c:ptCount val="1"/>
                      <c:pt idx="0">
                        <c:v>加班费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成本表!$B$8:$M$8</c15:sqref>
                        </c15:fullRef>
                        <c15:formulaRef>
                          <c15:sqref>成本表!$B$8:$K$8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1</c:v>
                      </c:pt>
                      <c:pt idx="1">
                        <c:v>1.2</c:v>
                      </c:pt>
                      <c:pt idx="2">
                        <c:v>1.4</c:v>
                      </c:pt>
                      <c:pt idx="3">
                        <c:v>3.6</c:v>
                      </c:pt>
                      <c:pt idx="4">
                        <c:v>1.8</c:v>
                      </c:pt>
                      <c:pt idx="5">
                        <c:v>4</c:v>
                      </c:pt>
                      <c:pt idx="6">
                        <c:v>2.2</c:v>
                      </c:pt>
                      <c:pt idx="7">
                        <c:v>1.4</c:v>
                      </c:pt>
                      <c:pt idx="8">
                        <c:v>2.6</c:v>
                      </c:pt>
                      <c:pt idx="9">
                        <c:v>2.8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成本表!$A$9</c15:sqref>
                        </c15:formulaRef>
                      </c:ext>
                    </c:extLst>
                    <c:strCache>
                      <c:ptCount val="1"/>
                      <c:pt idx="0">
                        <c:v>社保医疗福利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成本表!$B$9:$M$9</c15:sqref>
                        </c15:fullRef>
                        <c15:formulaRef>
                          <c15:sqref>成本表!$B$9:$K$9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2</c:v>
                      </c:pt>
                      <c:pt idx="7">
                        <c:v>1.6</c:v>
                      </c:pt>
                      <c:pt idx="8">
                        <c:v>2</c:v>
                      </c:pt>
                      <c:pt idx="9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成本表!$A$10</c15:sqref>
                        </c15:formulaRef>
                      </c:ext>
                    </c:extLst>
                    <c:strCache>
                      <c:ptCount val="1"/>
                      <c:pt idx="0">
                        <c:v>教育培训福利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成本表!$B$10:$M$10</c15:sqref>
                        </c15:fullRef>
                        <c15:formulaRef>
                          <c15:sqref>成本表!$B$10:$K$10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1</c:v>
                      </c:pt>
                      <c:pt idx="1">
                        <c:v>2.1</c:v>
                      </c:pt>
                      <c:pt idx="2">
                        <c:v>2.2</c:v>
                      </c:pt>
                      <c:pt idx="3">
                        <c:v>5.3</c:v>
                      </c:pt>
                      <c:pt idx="4">
                        <c:v>2.4</c:v>
                      </c:pt>
                      <c:pt idx="5">
                        <c:v>3.5</c:v>
                      </c:pt>
                      <c:pt idx="6">
                        <c:v>2.6</c:v>
                      </c:pt>
                      <c:pt idx="7">
                        <c:v>1.6</c:v>
                      </c:pt>
                      <c:pt idx="8">
                        <c:v>2.8</c:v>
                      </c:pt>
                      <c:pt idx="9">
                        <c:v>2.9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成本表!$A$11</c15:sqref>
                        </c15:formulaRef>
                      </c:ext>
                    </c:extLst>
                    <c:strCache>
                      <c:ptCount val="1"/>
                      <c:pt idx="0">
                        <c:v>其他福利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成本表!$B$11:$M$11</c15:sqref>
                        </c15:fullRef>
                        <c15:formulaRef>
                          <c15:sqref>成本表!$B$11:$K$11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1</c:v>
                      </c:pt>
                      <c:pt idx="1">
                        <c:v>1.2</c:v>
                      </c:pt>
                      <c:pt idx="2">
                        <c:v>1.4</c:v>
                      </c:pt>
                      <c:pt idx="3">
                        <c:v>3.8</c:v>
                      </c:pt>
                      <c:pt idx="4">
                        <c:v>1.8</c:v>
                      </c:pt>
                      <c:pt idx="5">
                        <c:v>2</c:v>
                      </c:pt>
                      <c:pt idx="6">
                        <c:v>2.2</c:v>
                      </c:pt>
                      <c:pt idx="7">
                        <c:v>2.2</c:v>
                      </c:pt>
                      <c:pt idx="8">
                        <c:v>2.6</c:v>
                      </c:pt>
                      <c:pt idx="9">
                        <c:v>2.8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成本表!$A$12</c15:sqref>
                        </c15:formulaRef>
                      </c:ext>
                    </c:extLst>
                    <c:strCache>
                      <c:ptCount val="1"/>
                      <c:pt idx="0">
                        <c:v>其他人工成本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0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成本表!$B$12:$M$12</c15:sqref>
                        </c15:fullRef>
                        <c15:formulaRef>
                          <c15:sqref>成本表!$B$12:$K$12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0.5</c:v>
                      </c:pt>
                      <c:pt idx="1">
                        <c:v>0.8</c:v>
                      </c:pt>
                      <c:pt idx="2">
                        <c:v>1.1</c:v>
                      </c:pt>
                      <c:pt idx="3">
                        <c:v>1.4</c:v>
                      </c:pt>
                      <c:pt idx="4">
                        <c:v>1.7</c:v>
                      </c:pt>
                      <c:pt idx="5">
                        <c:v>2</c:v>
                      </c:pt>
                      <c:pt idx="6">
                        <c:v>2.3</c:v>
                      </c:pt>
                      <c:pt idx="7">
                        <c:v>2.6</c:v>
                      </c:pt>
                      <c:pt idx="8">
                        <c:v>2.7</c:v>
                      </c:pt>
                      <c:pt idx="9">
                        <c:v>2.2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成本表!$A$13</c15:sqref>
                        </c15:formulaRef>
                      </c:ext>
                    </c:extLst>
                    <c:strCache>
                      <c:ptCount val="1"/>
                      <c:pt idx="0">
                        <c:v>合计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zh-CN"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成本表!$B$4:$M$4</c15:sqref>
                        </c15:fullRef>
                        <c15:formulaRef>
                          <c15:sqref>成本表!$B$4:$K$4</c15:sqref>
                        </c15:formulaRef>
                      </c:ext>
                    </c:extLst>
                    <c:strCache>
                      <c:ptCount val="10"/>
                      <c:pt idx="0">
                        <c:v>总经办</c:v>
                      </c:pt>
                      <c:pt idx="1">
                        <c:v>财务部</c:v>
                      </c:pt>
                      <c:pt idx="2">
                        <c:v>人资部</c:v>
                      </c:pt>
                      <c:pt idx="3">
                        <c:v>营销部</c:v>
                      </c:pt>
                      <c:pt idx="4">
                        <c:v>行政部</c:v>
                      </c:pt>
                      <c:pt idx="5">
                        <c:v>生产部</c:v>
                      </c:pt>
                      <c:pt idx="6">
                        <c:v>研发部</c:v>
                      </c:pt>
                      <c:pt idx="7">
                        <c:v>海外部</c:v>
                      </c:pt>
                      <c:pt idx="8">
                        <c:v>项目部</c:v>
                      </c:pt>
                      <c:pt idx="9">
                        <c:v>后勤部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成本表!$B$13:$M$13</c15:sqref>
                        </c15:fullRef>
                        <c15:formulaRef>
                          <c15:sqref>成本表!$B$13:$K$13</c15:sqref>
                        </c15:formulaRef>
                      </c:ext>
                    </c:extLst>
                    <c:numCache>
                      <c:formatCode>0.00_ </c:formatCode>
                      <c:ptCount val="10"/>
                      <c:pt idx="0">
                        <c:v>16.1</c:v>
                      </c:pt>
                      <c:pt idx="1">
                        <c:v>24.8</c:v>
                      </c:pt>
                      <c:pt idx="2">
                        <c:v>27.1</c:v>
                      </c:pt>
                      <c:pt idx="3">
                        <c:v>53.1</c:v>
                      </c:pt>
                      <c:pt idx="4">
                        <c:v>31.7</c:v>
                      </c:pt>
                      <c:pt idx="5">
                        <c:v>48.3</c:v>
                      </c:pt>
                      <c:pt idx="6">
                        <c:v>36.3</c:v>
                      </c:pt>
                      <c:pt idx="7">
                        <c:v>22.9</c:v>
                      </c:pt>
                      <c:pt idx="8">
                        <c:v>32.2</c:v>
                      </c:pt>
                      <c:pt idx="9">
                        <c:v>25.6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8880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802816"/>
        <c:crosses val="autoZero"/>
        <c:auto val="1"/>
        <c:lblAlgn val="ctr"/>
        <c:lblOffset val="100"/>
        <c:noMultiLvlLbl val="0"/>
      </c:catAx>
      <c:valAx>
        <c:axId val="88802816"/>
        <c:scaling>
          <c:orientation val="minMax"/>
        </c:scaling>
        <c:delete val="1"/>
        <c:axPos val="l"/>
        <c:numFmt formatCode="0.00_ 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80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2.jpeg"/><Relationship Id="rId4" Type="http://schemas.openxmlformats.org/officeDocument/2006/relationships/image" Target="../media/image1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104775</xdr:colOff>
      <xdr:row>0</xdr:row>
      <xdr:rowOff>76200</xdr:rowOff>
    </xdr:from>
    <xdr:to>
      <xdr:col>0</xdr:col>
      <xdr:colOff>608965</xdr:colOff>
      <xdr:row>0</xdr:row>
      <xdr:rowOff>542925</xdr:rowOff>
    </xdr:to>
    <xdr:pic>
      <xdr:nvPicPr>
        <xdr:cNvPr id="4" name="图片 1" descr="d:\我的文档\桌面\80294.png"/>
        <xdr:cNvPicPr>
          <a:picLocks noChangeAspect="1"/>
        </xdr:cNvPicPr>
      </xdr:nvPicPr>
      <xdr:blipFill>
        <a:blip r:embed="rId4" cstate="print">
          <a:grayscl/>
        </a:blip>
        <a:stretch>
          <a:fillRect/>
        </a:stretch>
      </xdr:blipFill>
      <xdr:spPr>
        <a:xfrm>
          <a:off x="104775" y="76200"/>
          <a:ext cx="50419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</xdr:colOff>
      <xdr:row>14</xdr:row>
      <xdr:rowOff>34925</xdr:rowOff>
    </xdr:from>
    <xdr:to>
      <xdr:col>12</xdr:col>
      <xdr:colOff>753745</xdr:colOff>
      <xdr:row>25</xdr:row>
      <xdr:rowOff>25400</xdr:rowOff>
    </xdr:to>
    <xdr:graphicFrame>
      <xdr:nvGraphicFramePr>
        <xdr:cNvPr id="2" name="图表 1"/>
        <xdr:cNvGraphicFramePr/>
      </xdr:nvGraphicFramePr>
      <xdr:xfrm>
        <a:off x="22860" y="6432550"/>
        <a:ext cx="749998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25</xdr:row>
      <xdr:rowOff>60960</xdr:rowOff>
    </xdr:from>
    <xdr:to>
      <xdr:col>12</xdr:col>
      <xdr:colOff>746125</xdr:colOff>
      <xdr:row>39</xdr:row>
      <xdr:rowOff>30480</xdr:rowOff>
    </xdr:to>
    <xdr:sp>
      <xdr:nvSpPr>
        <xdr:cNvPr id="3" name="图表 2"/>
        <xdr:cNvSpPr/>
      </xdr:nvSpPr>
      <xdr:spPr>
        <a:xfrm>
          <a:off x="15240" y="9211310"/>
          <a:ext cx="7499985" cy="2743200"/>
        </a:xfrm>
        <a:prstGeom prst="rect">
          <a:avLst/>
        </a:prstGeom>
      </xdr:spPr>
    </xdr:sp>
    <xdr:clientData/>
  </xdr:twoCellAnchor>
  <xdr:twoCellAnchor>
    <xdr:from>
      <xdr:col>13</xdr:col>
      <xdr:colOff>45720</xdr:colOff>
      <xdr:row>14</xdr:row>
      <xdr:rowOff>20320</xdr:rowOff>
    </xdr:from>
    <xdr:to>
      <xdr:col>18</xdr:col>
      <xdr:colOff>220345</xdr:colOff>
      <xdr:row>25</xdr:row>
      <xdr:rowOff>10795</xdr:rowOff>
    </xdr:to>
    <xdr:graphicFrame>
      <xdr:nvGraphicFramePr>
        <xdr:cNvPr id="5" name="图表 4"/>
        <xdr:cNvGraphicFramePr/>
      </xdr:nvGraphicFramePr>
      <xdr:xfrm>
        <a:off x="7569200" y="6417945"/>
        <a:ext cx="466598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45720</xdr:colOff>
      <xdr:row>25</xdr:row>
      <xdr:rowOff>68580</xdr:rowOff>
    </xdr:from>
    <xdr:to>
      <xdr:col>18</xdr:col>
      <xdr:colOff>220345</xdr:colOff>
      <xdr:row>39</xdr:row>
      <xdr:rowOff>38100</xdr:rowOff>
    </xdr:to>
    <xdr:graphicFrame>
      <xdr:nvGraphicFramePr>
        <xdr:cNvPr id="6" name="图表 5"/>
        <xdr:cNvGraphicFramePr/>
      </xdr:nvGraphicFramePr>
      <xdr:xfrm>
        <a:off x="7569200" y="9218930"/>
        <a:ext cx="466598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177800</xdr:colOff>
      <xdr:row>0</xdr:row>
      <xdr:rowOff>319405</xdr:rowOff>
    </xdr:from>
    <xdr:to>
      <xdr:col>21</xdr:col>
      <xdr:colOff>577850</xdr:colOff>
      <xdr:row>11</xdr:row>
      <xdr:rowOff>120015</xdr:rowOff>
    </xdr:to>
    <xdr:pic>
      <xdr:nvPicPr>
        <xdr:cNvPr id="7" name="图片 6" descr="资料包二维码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946900" y="319405"/>
          <a:ext cx="7257415" cy="501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wrap="square" rtlCol="0" anchor="t"/>
      <a:lstStyle>
        <a:defPPr algn="l">
          <a:defRPr lang="zh-CN" altLang="en-US" sz="1100"/>
        </a:defPPr>
      </a:lstStyle>
      <a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a:style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499984740745262"/>
  </sheetPr>
  <dimension ref="A1:S42"/>
  <sheetViews>
    <sheetView showGridLines="0" tabSelected="1" workbookViewId="0">
      <selection activeCell="A2" sqref="A2:M2"/>
    </sheetView>
  </sheetViews>
  <sheetFormatPr defaultColWidth="10" defaultRowHeight="15.6"/>
  <cols>
    <col min="1" max="1" width="14.6296296296296" style="1" customWidth="1"/>
    <col min="2" max="11" width="7.37037037037037" style="1" customWidth="1"/>
    <col min="12" max="12" width="10.3703703703704" style="1" customWidth="1"/>
    <col min="13" max="13" width="11" style="1" customWidth="1"/>
    <col min="14" max="14" width="1.5" style="1" customWidth="1"/>
    <col min="15" max="15" width="2.87037037037037" style="1" customWidth="1"/>
    <col min="16" max="16" width="23.75" style="1" customWidth="1"/>
    <col min="17" max="17" width="12.8703703703704" style="1" customWidth="1"/>
    <col min="18" max="18" width="24.5" style="1" customWidth="1"/>
    <col min="19" max="19" width="3.5" style="1" customWidth="1"/>
    <col min="20" max="16380" width="10" style="1"/>
    <col min="16381" max="16384" width="10" style="2"/>
  </cols>
  <sheetData>
    <row r="1" s="1" customFormat="1" ht="4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6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7"/>
      <c r="S2" s="17"/>
    </row>
    <row r="3" s="1" customFormat="1" ht="69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8"/>
    </row>
    <row r="4" s="1" customFormat="1" ht="39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O4" s="19"/>
      <c r="P4" s="19" t="s">
        <v>7</v>
      </c>
      <c r="Q4" s="29" t="s">
        <v>16</v>
      </c>
      <c r="R4" s="30" t="s">
        <v>9</v>
      </c>
      <c r="S4" s="30"/>
    </row>
    <row r="5" s="1" customFormat="1" ht="30.95" customHeight="1" spans="1:19">
      <c r="A5" s="7" t="s">
        <v>17</v>
      </c>
      <c r="B5" s="8">
        <v>5.8</v>
      </c>
      <c r="C5" s="8">
        <v>8.5</v>
      </c>
      <c r="D5" s="8">
        <v>9</v>
      </c>
      <c r="E5" s="8">
        <v>14.5</v>
      </c>
      <c r="F5" s="8">
        <v>10</v>
      </c>
      <c r="G5" s="8">
        <v>15.8</v>
      </c>
      <c r="H5" s="8">
        <v>11</v>
      </c>
      <c r="I5" s="8">
        <v>6.5</v>
      </c>
      <c r="J5" s="8">
        <v>8</v>
      </c>
      <c r="K5" s="8">
        <v>6</v>
      </c>
      <c r="L5" s="20">
        <f>SUM(B5:K5)</f>
        <v>95.1</v>
      </c>
      <c r="M5" s="21">
        <f>L5/$L$13</f>
        <v>0.298962590380384</v>
      </c>
      <c r="O5" s="22">
        <f>SUMPRODUCT(($A$5:$A$12=Q5)*($B$4:$K$4=P$4)*$B$5:$K$12)</f>
        <v>14.5</v>
      </c>
      <c r="P5" s="23" t="str">
        <f>O5&amp;" "&amp;REPT("|",B5/MAX($O$5:$O$12,$S$5:$S$12)*100)</f>
        <v>14.5 ||||||||||||||||||||||||||||||||||||</v>
      </c>
      <c r="Q5" s="31" t="s">
        <v>17</v>
      </c>
      <c r="R5" s="32" t="str">
        <f>REPT("|",S5/MAX($O$5:$O$12,$S$5:$S$12)*100)&amp;" "&amp;S5</f>
        <v>|||||||||||||||||||||||||||||||||||||||||||||||||||||||||||||||||||||||||||||||||||||||||||||||||||| 15.8</v>
      </c>
      <c r="S5" s="33">
        <f>SUMPRODUCT(($A$5:$A$12=Q5)*($B$4:$K$4=R$4)*$B$5:$K$12)</f>
        <v>15.8</v>
      </c>
    </row>
    <row r="6" s="1" customFormat="1" ht="30.95" customHeight="1" spans="1:19">
      <c r="A6" s="7" t="s">
        <v>18</v>
      </c>
      <c r="B6" s="8">
        <v>4.8</v>
      </c>
      <c r="C6" s="8">
        <v>6.5</v>
      </c>
      <c r="D6" s="8">
        <v>7</v>
      </c>
      <c r="E6" s="8">
        <v>12</v>
      </c>
      <c r="F6" s="8">
        <v>8</v>
      </c>
      <c r="G6" s="8">
        <v>12.5</v>
      </c>
      <c r="H6" s="8">
        <v>9</v>
      </c>
      <c r="I6" s="8">
        <v>4.5</v>
      </c>
      <c r="J6" s="8">
        <v>6</v>
      </c>
      <c r="K6" s="8">
        <v>3.9</v>
      </c>
      <c r="L6" s="20">
        <f t="shared" ref="L6:L13" si="0">SUM(B6:K6)</f>
        <v>74.2</v>
      </c>
      <c r="M6" s="21">
        <f t="shared" ref="M6:M13" si="1">L6/$L$13</f>
        <v>0.233259981138007</v>
      </c>
      <c r="O6" s="22">
        <f t="shared" ref="O6:O12" si="2">SUMPRODUCT(($A$5:$A$12=Q6)*($B$4:$K$4=P$4)*$B$5:$K$12)</f>
        <v>12</v>
      </c>
      <c r="P6" s="23" t="str">
        <f t="shared" ref="P6:P12" si="3">O6&amp;" "&amp;REPT("|",B6/MAX($O$5:$O$12,$S$5:$S$12)*100)</f>
        <v>12 ||||||||||||||||||||||||||||||</v>
      </c>
      <c r="Q6" s="31" t="s">
        <v>18</v>
      </c>
      <c r="R6" s="32" t="str">
        <f t="shared" ref="R6:R12" si="4">REPT("|",S6/MAX($O$5:$O$12,$S$5:$S$12)*100)&amp;" "&amp;S6</f>
        <v>||||||||||||||||||||||||||||||||||||||||||||||||||||||||||||||||||||||||||||||| 12.5</v>
      </c>
      <c r="S6" s="33">
        <f t="shared" ref="S6:S12" si="5">SUMPRODUCT(($A$5:$A$12=Q6)*($B$4:$K$4=R$4)*$B$5:$K$12)</f>
        <v>12.5</v>
      </c>
    </row>
    <row r="7" s="1" customFormat="1" ht="30.95" customHeight="1" spans="1:19">
      <c r="A7" s="7" t="s">
        <v>19</v>
      </c>
      <c r="B7" s="8">
        <v>1</v>
      </c>
      <c r="C7" s="8">
        <v>2.5</v>
      </c>
      <c r="D7" s="8">
        <v>3</v>
      </c>
      <c r="E7" s="8">
        <v>8.5</v>
      </c>
      <c r="F7" s="8">
        <v>4</v>
      </c>
      <c r="G7" s="8">
        <v>4.5</v>
      </c>
      <c r="H7" s="8">
        <v>5</v>
      </c>
      <c r="I7" s="8">
        <v>2.5</v>
      </c>
      <c r="J7" s="8">
        <v>5.5</v>
      </c>
      <c r="K7" s="8">
        <v>3</v>
      </c>
      <c r="L7" s="20">
        <f t="shared" si="0"/>
        <v>39.5</v>
      </c>
      <c r="M7" s="21">
        <f t="shared" si="1"/>
        <v>0.124174787802578</v>
      </c>
      <c r="O7" s="22">
        <f t="shared" si="2"/>
        <v>8.5</v>
      </c>
      <c r="P7" s="23" t="str">
        <f t="shared" si="3"/>
        <v>8.5 ||||||</v>
      </c>
      <c r="Q7" s="31" t="s">
        <v>19</v>
      </c>
      <c r="R7" s="32" t="str">
        <f t="shared" si="4"/>
        <v>|||||||||||||||||||||||||||| 4.5</v>
      </c>
      <c r="S7" s="33">
        <f t="shared" si="5"/>
        <v>4.5</v>
      </c>
    </row>
    <row r="8" s="1" customFormat="1" ht="30.95" customHeight="1" spans="1:19">
      <c r="A8" s="9" t="s">
        <v>20</v>
      </c>
      <c r="B8" s="8">
        <v>1</v>
      </c>
      <c r="C8" s="8">
        <v>1.2</v>
      </c>
      <c r="D8" s="8">
        <v>1.4</v>
      </c>
      <c r="E8" s="8">
        <v>3.6</v>
      </c>
      <c r="F8" s="8">
        <v>1.8</v>
      </c>
      <c r="G8" s="8">
        <v>4</v>
      </c>
      <c r="H8" s="8">
        <v>2.2</v>
      </c>
      <c r="I8" s="8">
        <v>1.4</v>
      </c>
      <c r="J8" s="8">
        <v>2.6</v>
      </c>
      <c r="K8" s="8">
        <v>2.8</v>
      </c>
      <c r="L8" s="20">
        <f t="shared" si="0"/>
        <v>22</v>
      </c>
      <c r="M8" s="21">
        <f t="shared" si="1"/>
        <v>0.0691606413077649</v>
      </c>
      <c r="O8" s="22">
        <f t="shared" si="2"/>
        <v>3.6</v>
      </c>
      <c r="P8" s="23" t="str">
        <f t="shared" si="3"/>
        <v>3.6 ||||||</v>
      </c>
      <c r="Q8" s="34" t="s">
        <v>20</v>
      </c>
      <c r="R8" s="32" t="str">
        <f t="shared" si="4"/>
        <v>||||||||||||||||||||||||| 4</v>
      </c>
      <c r="S8" s="33">
        <f t="shared" si="5"/>
        <v>4</v>
      </c>
    </row>
    <row r="9" s="1" customFormat="1" ht="30.95" customHeight="1" spans="1:19">
      <c r="A9" s="9" t="s">
        <v>21</v>
      </c>
      <c r="B9" s="8">
        <v>1</v>
      </c>
      <c r="C9" s="8">
        <v>2</v>
      </c>
      <c r="D9" s="8">
        <v>2</v>
      </c>
      <c r="E9" s="8">
        <v>4</v>
      </c>
      <c r="F9" s="8">
        <v>2</v>
      </c>
      <c r="G9" s="8">
        <v>4</v>
      </c>
      <c r="H9" s="8">
        <v>2</v>
      </c>
      <c r="I9" s="8">
        <v>1.6</v>
      </c>
      <c r="J9" s="8">
        <v>2</v>
      </c>
      <c r="K9" s="8">
        <v>2</v>
      </c>
      <c r="L9" s="20">
        <f t="shared" si="0"/>
        <v>22.6</v>
      </c>
      <c r="M9" s="21">
        <f t="shared" si="1"/>
        <v>0.0710468406161585</v>
      </c>
      <c r="O9" s="22">
        <f t="shared" si="2"/>
        <v>4</v>
      </c>
      <c r="P9" s="23" t="str">
        <f t="shared" si="3"/>
        <v>4 ||||||</v>
      </c>
      <c r="Q9" s="34" t="s">
        <v>21</v>
      </c>
      <c r="R9" s="32" t="str">
        <f t="shared" si="4"/>
        <v>||||||||||||||||||||||||| 4</v>
      </c>
      <c r="S9" s="33">
        <f t="shared" si="5"/>
        <v>4</v>
      </c>
    </row>
    <row r="10" s="1" customFormat="1" ht="30.95" customHeight="1" spans="1:19">
      <c r="A10" s="9" t="s">
        <v>22</v>
      </c>
      <c r="B10" s="8">
        <v>1</v>
      </c>
      <c r="C10" s="8">
        <v>2.1</v>
      </c>
      <c r="D10" s="8">
        <v>2.2</v>
      </c>
      <c r="E10" s="8">
        <v>5.3</v>
      </c>
      <c r="F10" s="8">
        <v>2.4</v>
      </c>
      <c r="G10" s="8">
        <v>3.5</v>
      </c>
      <c r="H10" s="8">
        <v>2.6</v>
      </c>
      <c r="I10" s="8">
        <v>1.6</v>
      </c>
      <c r="J10" s="8">
        <v>2.8</v>
      </c>
      <c r="K10" s="8">
        <v>2.9</v>
      </c>
      <c r="L10" s="20">
        <f t="shared" si="0"/>
        <v>26.4</v>
      </c>
      <c r="M10" s="21">
        <f t="shared" si="1"/>
        <v>0.0829927695693178</v>
      </c>
      <c r="O10" s="22">
        <f t="shared" si="2"/>
        <v>5.3</v>
      </c>
      <c r="P10" s="23" t="str">
        <f t="shared" si="3"/>
        <v>5.3 ||||||</v>
      </c>
      <c r="Q10" s="34" t="s">
        <v>22</v>
      </c>
      <c r="R10" s="32" t="str">
        <f t="shared" si="4"/>
        <v>|||||||||||||||||||||| 3.5</v>
      </c>
      <c r="S10" s="33">
        <f t="shared" si="5"/>
        <v>3.5</v>
      </c>
    </row>
    <row r="11" s="1" customFormat="1" ht="30.95" customHeight="1" spans="1:19">
      <c r="A11" s="7" t="s">
        <v>23</v>
      </c>
      <c r="B11" s="8">
        <v>1</v>
      </c>
      <c r="C11" s="8">
        <v>1.2</v>
      </c>
      <c r="D11" s="8">
        <v>1.4</v>
      </c>
      <c r="E11" s="8">
        <v>3.8</v>
      </c>
      <c r="F11" s="8">
        <v>1.8</v>
      </c>
      <c r="G11" s="8">
        <v>2</v>
      </c>
      <c r="H11" s="8">
        <v>2.2</v>
      </c>
      <c r="I11" s="8">
        <v>2.2</v>
      </c>
      <c r="J11" s="8">
        <v>2.6</v>
      </c>
      <c r="K11" s="8">
        <v>2.8</v>
      </c>
      <c r="L11" s="20">
        <f t="shared" si="0"/>
        <v>21</v>
      </c>
      <c r="M11" s="21">
        <f t="shared" si="1"/>
        <v>0.0660169757937756</v>
      </c>
      <c r="O11" s="22">
        <f t="shared" si="2"/>
        <v>3.8</v>
      </c>
      <c r="P11" s="23" t="str">
        <f t="shared" si="3"/>
        <v>3.8 ||||||</v>
      </c>
      <c r="Q11" s="31" t="s">
        <v>23</v>
      </c>
      <c r="R11" s="32" t="str">
        <f t="shared" si="4"/>
        <v>|||||||||||| 2</v>
      </c>
      <c r="S11" s="33">
        <f t="shared" si="5"/>
        <v>2</v>
      </c>
    </row>
    <row r="12" s="1" customFormat="1" ht="30.95" customHeight="1" spans="1:19">
      <c r="A12" s="9" t="s">
        <v>24</v>
      </c>
      <c r="B12" s="8">
        <v>0.5</v>
      </c>
      <c r="C12" s="8">
        <v>0.8</v>
      </c>
      <c r="D12" s="8">
        <v>1.1</v>
      </c>
      <c r="E12" s="8">
        <v>1.4</v>
      </c>
      <c r="F12" s="8">
        <v>1.7</v>
      </c>
      <c r="G12" s="8">
        <v>2</v>
      </c>
      <c r="H12" s="8">
        <v>2.3</v>
      </c>
      <c r="I12" s="8">
        <v>2.6</v>
      </c>
      <c r="J12" s="8">
        <v>2.7</v>
      </c>
      <c r="K12" s="8">
        <v>2.2</v>
      </c>
      <c r="L12" s="20">
        <f t="shared" si="0"/>
        <v>17.3</v>
      </c>
      <c r="M12" s="21">
        <f t="shared" si="1"/>
        <v>0.0543854133920151</v>
      </c>
      <c r="O12" s="22">
        <f t="shared" si="2"/>
        <v>1.4</v>
      </c>
      <c r="P12" s="23" t="str">
        <f t="shared" si="3"/>
        <v>1.4 |||</v>
      </c>
      <c r="Q12" s="34" t="s">
        <v>24</v>
      </c>
      <c r="R12" s="32" t="str">
        <f t="shared" si="4"/>
        <v>|||||||||||| 2</v>
      </c>
      <c r="S12" s="33">
        <f t="shared" si="5"/>
        <v>2</v>
      </c>
    </row>
    <row r="13" s="1" customFormat="1" ht="30.95" customHeight="1" spans="1:19">
      <c r="A13" s="10" t="s">
        <v>25</v>
      </c>
      <c r="B13" s="11">
        <f>SUM(B5:B12)</f>
        <v>16.1</v>
      </c>
      <c r="C13" s="11">
        <f t="shared" ref="C13:K13" si="6">SUM(C5:C12)</f>
        <v>24.8</v>
      </c>
      <c r="D13" s="11">
        <f t="shared" si="6"/>
        <v>27.1</v>
      </c>
      <c r="E13" s="11">
        <f t="shared" si="6"/>
        <v>53.1</v>
      </c>
      <c r="F13" s="11">
        <f t="shared" si="6"/>
        <v>31.7</v>
      </c>
      <c r="G13" s="11">
        <f t="shared" si="6"/>
        <v>48.3</v>
      </c>
      <c r="H13" s="11">
        <f t="shared" si="6"/>
        <v>36.3</v>
      </c>
      <c r="I13" s="11">
        <f t="shared" si="6"/>
        <v>22.9</v>
      </c>
      <c r="J13" s="11">
        <f t="shared" si="6"/>
        <v>32.2</v>
      </c>
      <c r="K13" s="11">
        <f t="shared" si="6"/>
        <v>25.6</v>
      </c>
      <c r="L13" s="24">
        <f t="shared" si="0"/>
        <v>318.1</v>
      </c>
      <c r="M13" s="25">
        <f t="shared" si="1"/>
        <v>1</v>
      </c>
      <c r="O13" s="26"/>
      <c r="P13" s="27"/>
      <c r="Q13" s="35"/>
      <c r="R13" s="36"/>
      <c r="S13" s="37"/>
    </row>
    <row r="14" s="1" customFormat="1" ht="30.95" customHeight="1" spans="1:19">
      <c r="A14" s="12" t="s">
        <v>26</v>
      </c>
      <c r="B14" s="13">
        <f>B13/$L$13</f>
        <v>0.0506130147752279</v>
      </c>
      <c r="C14" s="13">
        <f t="shared" ref="C14:L14" si="7">C13/$L$13</f>
        <v>0.0779629047469349</v>
      </c>
      <c r="D14" s="13">
        <f t="shared" si="7"/>
        <v>0.0851933354291103</v>
      </c>
      <c r="E14" s="13">
        <f t="shared" si="7"/>
        <v>0.166928638792832</v>
      </c>
      <c r="F14" s="13">
        <f t="shared" si="7"/>
        <v>0.0996541967934612</v>
      </c>
      <c r="G14" s="13">
        <f t="shared" si="7"/>
        <v>0.151839044325684</v>
      </c>
      <c r="H14" s="13">
        <f t="shared" si="7"/>
        <v>0.114115058157812</v>
      </c>
      <c r="I14" s="13">
        <f t="shared" si="7"/>
        <v>0.0719899402703553</v>
      </c>
      <c r="J14" s="13">
        <f t="shared" si="7"/>
        <v>0.101226029550456</v>
      </c>
      <c r="K14" s="13">
        <f t="shared" si="7"/>
        <v>0.0804778371581264</v>
      </c>
      <c r="L14" s="13">
        <f t="shared" si="7"/>
        <v>1</v>
      </c>
      <c r="M14" s="28"/>
      <c r="O14" s="26"/>
      <c r="P14" s="27"/>
      <c r="Q14" s="35"/>
      <c r="R14" s="36"/>
      <c r="S14" s="37"/>
    </row>
    <row r="15" s="1" customFormat="1" ht="60.75" customHeight="1" spans="18:18">
      <c r="R15" s="38"/>
    </row>
    <row r="41" ht="17.4" spans="2:2">
      <c r="B41" s="14"/>
    </row>
    <row r="42" ht="14.4" spans="1:1">
      <c r="A42" s="15"/>
    </row>
  </sheetData>
  <mergeCells count="3">
    <mergeCell ref="A1:M1"/>
    <mergeCell ref="A2:M2"/>
    <mergeCell ref="A3:M3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Annie진남</cp:lastModifiedBy>
  <dcterms:created xsi:type="dcterms:W3CDTF">2006-09-13T11:21:00Z</dcterms:created>
  <cp:lastPrinted>2016-03-18T17:50:00Z</cp:lastPrinted>
  <dcterms:modified xsi:type="dcterms:W3CDTF">2024-02-27T09:15:25Z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FA09F2C0753846E8A718E6E8725FED65_13</vt:lpwstr>
  </property>
  <property fmtid="{D5CDD505-2E9C-101B-9397-08002B2CF9AE}" pid="3" name="KSOProductBuildVer">
    <vt:lpwstr>2052-12.1.0.16120</vt:lpwstr>
  </property>
  <property fmtid="{D5CDD505-2E9C-101B-9397-08002B2CF9AE}" pid="4" name="KSOTemplateUUID">
    <vt:lpwstr>v1.0_mb_9TlXf2DvdPfGJyhHpU4Jmg==</vt:lpwstr>
  </property>
</Properties>
</file>